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<sst xmlns="http://schemas.openxmlformats.org/spreadsheetml/2006/main" count="135" uniqueCount="80">
  <si>
    <t xml:space="preserve">Рег № </t>
  </si>
  <si>
    <t>ФИО</t>
  </si>
  <si>
    <t>Ник в форуме</t>
  </si>
  <si>
    <t>Город</t>
  </si>
  <si>
    <t>Вес улова</t>
  </si>
  <si>
    <t>штраф</t>
  </si>
  <si>
    <t>Сам. Больш.</t>
  </si>
  <si>
    <t>Занятое место</t>
  </si>
  <si>
    <t>Кемерово</t>
  </si>
  <si>
    <t>Шеенко Дмитрий</t>
  </si>
  <si>
    <t>Крохалев Константин</t>
  </si>
  <si>
    <t>Карпович Максим</t>
  </si>
  <si>
    <t>Новокузнецк</t>
  </si>
  <si>
    <t>Металлплощадка</t>
  </si>
  <si>
    <t>Вайгандт Сергей</t>
  </si>
  <si>
    <t>возраст</t>
  </si>
  <si>
    <t>Ленинск-Кузнецкий</t>
  </si>
  <si>
    <t>Пороль Роман</t>
  </si>
  <si>
    <t xml:space="preserve">Ефремова Анастасия </t>
  </si>
  <si>
    <t>Зюскин Дмитрий</t>
  </si>
  <si>
    <t>Батригориев Наиль</t>
  </si>
  <si>
    <t>Колмачевский Александр</t>
  </si>
  <si>
    <t>Касимов Евгений</t>
  </si>
  <si>
    <t>Киприянов Дмитрий</t>
  </si>
  <si>
    <t>Полуэктов Алексей</t>
  </si>
  <si>
    <t>Пшеничный Антон</t>
  </si>
  <si>
    <t>Желнин Павел</t>
  </si>
  <si>
    <t>Бокарев Виктор</t>
  </si>
  <si>
    <t>Толстиков Антон</t>
  </si>
  <si>
    <t>Пеннер Дмитрий</t>
  </si>
  <si>
    <t>Бебякин Дмитрий</t>
  </si>
  <si>
    <t>Ефремов Анатолий</t>
  </si>
  <si>
    <t>Прокопенко Максим</t>
  </si>
  <si>
    <t>Белов Дмитрий</t>
  </si>
  <si>
    <t>Бочкарев Денис</t>
  </si>
  <si>
    <t xml:space="preserve">Сампоева Любовь </t>
  </si>
  <si>
    <t>Елизаров Александр</t>
  </si>
  <si>
    <t>Сажин Сергей</t>
  </si>
  <si>
    <t>Смердов Константин</t>
  </si>
  <si>
    <t>Пинаев Николай</t>
  </si>
  <si>
    <t>Пигалев Сергей</t>
  </si>
  <si>
    <t>Лисица Дмитрий</t>
  </si>
  <si>
    <t>Меринов Анатолий</t>
  </si>
  <si>
    <t>Топки</t>
  </si>
  <si>
    <t>Перминов Сергей</t>
  </si>
  <si>
    <t>Ефимов Иван</t>
  </si>
  <si>
    <t>Тихонов Никита</t>
  </si>
  <si>
    <t>Юрков Константин</t>
  </si>
  <si>
    <t>Шишленников Вадим</t>
  </si>
  <si>
    <t>Гусельников Владимир</t>
  </si>
  <si>
    <t>Шайхутдинов Александр</t>
  </si>
  <si>
    <t>Кобышев Евгений</t>
  </si>
  <si>
    <t>Ломаев Виталий</t>
  </si>
  <si>
    <t>Елизаров Сергей</t>
  </si>
  <si>
    <t>Атапин Михаил</t>
  </si>
  <si>
    <t>Сергеев Алексей</t>
  </si>
  <si>
    <t>Алексеев Александр</t>
  </si>
  <si>
    <t>Березово</t>
  </si>
  <si>
    <t>Дубовиков Андрей</t>
  </si>
  <si>
    <t>Кушевский Иван</t>
  </si>
  <si>
    <t>Гаврилов Александр</t>
  </si>
  <si>
    <t>Листопадов Роман</t>
  </si>
  <si>
    <t>Суродин Артем</t>
  </si>
  <si>
    <t>Ефремцев Дмитрий</t>
  </si>
  <si>
    <t>Макасеев Максим</t>
  </si>
  <si>
    <t>Климчук Александр</t>
  </si>
  <si>
    <t>Михайлов Сергей</t>
  </si>
  <si>
    <t>Дугинов Вячеслав</t>
  </si>
  <si>
    <t>Астахов Сергей</t>
  </si>
  <si>
    <t>Рукавишников Константин</t>
  </si>
  <si>
    <t>Горбачев Александр</t>
  </si>
  <si>
    <t>Есаулов Роман</t>
  </si>
  <si>
    <t>Кочетов Валерий</t>
  </si>
  <si>
    <t>Шипицин Анатолий</t>
  </si>
  <si>
    <t>Воробьев Максим</t>
  </si>
  <si>
    <t>Беляев Денис</t>
  </si>
  <si>
    <t>Миниханов Владимир</t>
  </si>
  <si>
    <t>Тисуль</t>
  </si>
  <si>
    <t>"Кемеровская рыбалка. Весенний  Спиннинг  2018"  Металлплощадка 12 мая 2018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</si>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</sst>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6" fillId="0" borderId="11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L32" sqref="L32"/>
    </sheetView>
  </sheetViews>
  <sheetFormatPr defaultColWidth="9.00390625" defaultRowHeight="12.75"/>
  <cols>
    <col min="1" max="1" width="6.875" style="4" customWidth="1"/>
    <col min="2" max="2" width="24.375" style="0" customWidth="1"/>
    <col min="3" max="3" width="0" style="0" hidden="1" customWidth="1"/>
    <col min="4" max="4" width="19.375" style="3" customWidth="1"/>
    <col min="5" max="5" width="9.125" style="3" customWidth="1"/>
    <col min="8" max="8" width="0" style="0" hidden="1" customWidth="1"/>
    <col min="9" max="9" width="9.00390625" style="0" customWidth="1"/>
  </cols>
  <sheetData>
    <row r="1" spans="1:2" ht="15.75">
      <c r="A1" s="6"/>
      <c r="B1" s="7" t="s">
        <v>78</v>
      </c>
    </row>
    <row r="2" spans="1:10" ht="25.5">
      <c r="A2" s="24" t="s">
        <v>0</v>
      </c>
      <c r="B2" s="21" t="s">
        <v>1</v>
      </c>
      <c r="C2" s="21" t="s">
        <v>2</v>
      </c>
      <c r="D2" s="21" t="s">
        <v>3</v>
      </c>
      <c r="E2" s="25" t="s">
        <v>15</v>
      </c>
      <c r="F2" s="21" t="s">
        <v>4</v>
      </c>
      <c r="G2" s="26" t="s">
        <v>5</v>
      </c>
      <c r="H2" s="21" t="s">
        <v>6</v>
      </c>
      <c r="I2" s="27" t="s">
        <v>7</v>
      </c>
      <c r="J2" s="1"/>
    </row>
    <row r="3" spans="1:9" ht="12.75">
      <c r="A3" s="8">
        <v>62</v>
      </c>
      <c r="B3" s="9" t="s">
        <v>29</v>
      </c>
      <c r="C3" s="10"/>
      <c r="D3" s="23" t="s">
        <v>8</v>
      </c>
      <c r="E3" s="23">
        <v>32</v>
      </c>
      <c r="F3" s="10">
        <f>900+350+580+500+440+680+940+150</f>
        <v>4540</v>
      </c>
      <c r="G3" s="10"/>
      <c r="H3" s="10"/>
      <c r="I3" s="10">
        <v>1</v>
      </c>
    </row>
    <row r="4" spans="1:9" ht="12.75">
      <c r="A4" s="8">
        <v>9</v>
      </c>
      <c r="B4" s="9" t="s">
        <v>41</v>
      </c>
      <c r="C4" s="10"/>
      <c r="D4" s="23" t="s">
        <v>8</v>
      </c>
      <c r="E4" s="23">
        <v>31</v>
      </c>
      <c r="F4" s="10">
        <f>1400+550+2014+570</f>
        <v>4534</v>
      </c>
      <c r="G4" s="10"/>
      <c r="H4" s="10"/>
      <c r="I4" s="10">
        <v>2</v>
      </c>
    </row>
    <row r="5" spans="1:9" ht="12.75">
      <c r="A5" s="8">
        <v>38</v>
      </c>
      <c r="B5" s="9" t="s">
        <v>56</v>
      </c>
      <c r="C5" s="10"/>
      <c r="D5" s="23" t="s">
        <v>57</v>
      </c>
      <c r="E5" s="23">
        <v>40</v>
      </c>
      <c r="F5" s="10">
        <f>340+250+630+810+710+710+615+280</f>
        <v>4345</v>
      </c>
      <c r="G5" s="10"/>
      <c r="H5" s="10"/>
      <c r="I5" s="10">
        <v>3</v>
      </c>
    </row>
    <row r="6" spans="1:9" ht="12.75">
      <c r="A6" s="22">
        <v>2</v>
      </c>
      <c r="B6" s="12" t="s">
        <v>22</v>
      </c>
      <c r="C6" s="12"/>
      <c r="D6" s="13" t="s">
        <v>16</v>
      </c>
      <c r="E6" s="13">
        <v>46</v>
      </c>
      <c r="F6" s="12">
        <f>380+185+440+385+290+400+310+1170+340+110</f>
        <v>4010</v>
      </c>
      <c r="G6" s="12"/>
      <c r="H6" s="12"/>
      <c r="I6" s="14">
        <v>4</v>
      </c>
    </row>
    <row r="7" spans="1:9" ht="12.75">
      <c r="A7" s="11">
        <v>24</v>
      </c>
      <c r="B7" s="2" t="s">
        <v>65</v>
      </c>
      <c r="C7" s="12"/>
      <c r="D7" s="13" t="s">
        <v>43</v>
      </c>
      <c r="E7" s="13">
        <v>45</v>
      </c>
      <c r="F7" s="12">
        <f>190+485+480+300+115+175+610+680</f>
        <v>3035</v>
      </c>
      <c r="G7" s="12"/>
      <c r="H7" s="12"/>
      <c r="I7" s="14">
        <v>5</v>
      </c>
    </row>
    <row r="8" spans="1:9" ht="12.75">
      <c r="A8" s="11">
        <v>27</v>
      </c>
      <c r="B8" s="2" t="s">
        <v>25</v>
      </c>
      <c r="C8" s="12"/>
      <c r="D8" s="13" t="s">
        <v>8</v>
      </c>
      <c r="E8" s="13">
        <v>28</v>
      </c>
      <c r="F8" s="12">
        <f>160+460+150+185+120+620+500+805</f>
        <v>3000</v>
      </c>
      <c r="G8" s="12"/>
      <c r="H8" s="12"/>
      <c r="I8" s="15">
        <v>6</v>
      </c>
    </row>
    <row r="9" spans="1:9" ht="12.75">
      <c r="A9" s="11">
        <v>58</v>
      </c>
      <c r="B9" s="2" t="s">
        <v>73</v>
      </c>
      <c r="C9" s="12"/>
      <c r="D9" s="13" t="s">
        <v>8</v>
      </c>
      <c r="E9" s="13">
        <v>47</v>
      </c>
      <c r="F9" s="12">
        <f>650+250+610+500+490+145+350</f>
        <v>2995</v>
      </c>
      <c r="G9" s="12"/>
      <c r="H9" s="12"/>
      <c r="I9" s="15">
        <v>7</v>
      </c>
    </row>
    <row r="10" spans="1:9" ht="12.75">
      <c r="A10" s="11">
        <v>51</v>
      </c>
      <c r="B10" s="2" t="s">
        <v>67</v>
      </c>
      <c r="C10" s="12"/>
      <c r="D10" s="13" t="s">
        <v>8</v>
      </c>
      <c r="E10" s="13">
        <v>41</v>
      </c>
      <c r="F10" s="12">
        <f>800+445+645+490</f>
        <v>2380</v>
      </c>
      <c r="G10" s="12"/>
      <c r="H10" s="12"/>
      <c r="I10" s="15">
        <v>8</v>
      </c>
    </row>
    <row r="11" spans="1:9" ht="12.75">
      <c r="A11" s="11">
        <v>41</v>
      </c>
      <c r="B11" s="2" t="s">
        <v>59</v>
      </c>
      <c r="C11" s="12"/>
      <c r="D11" s="13" t="s">
        <v>8</v>
      </c>
      <c r="E11" s="13">
        <v>32</v>
      </c>
      <c r="F11" s="12">
        <f>735+1425+200</f>
        <v>2360</v>
      </c>
      <c r="G11" s="12"/>
      <c r="H11" s="12"/>
      <c r="I11" s="15">
        <v>9</v>
      </c>
    </row>
    <row r="12" spans="1:9" ht="12.75">
      <c r="A12" s="16">
        <v>53</v>
      </c>
      <c r="B12" s="17" t="s">
        <v>69</v>
      </c>
      <c r="C12" s="18"/>
      <c r="D12" s="19" t="s">
        <v>8</v>
      </c>
      <c r="E12" s="19">
        <v>55</v>
      </c>
      <c r="F12" s="18">
        <f>30+280+310+410+310+540+390</f>
        <v>2270</v>
      </c>
      <c r="G12" s="18"/>
      <c r="H12" s="18"/>
      <c r="I12" s="20">
        <v>10</v>
      </c>
    </row>
    <row r="13" spans="1:6" ht="12.75">
      <c r="A13" s="5">
        <v>16</v>
      </c>
      <c r="B13" s="2" t="s">
        <v>26</v>
      </c>
      <c r="D13" s="3" t="s">
        <v>12</v>
      </c>
      <c r="E13" s="3">
        <v>30</v>
      </c>
      <c r="F13">
        <f>245+100+300+505+300+450</f>
        <v>1900</v>
      </c>
    </row>
    <row r="14" spans="1:6" ht="12.75">
      <c r="A14" s="5">
        <v>59</v>
      </c>
      <c r="B14" s="2" t="s">
        <v>33</v>
      </c>
      <c r="D14" s="3" t="s">
        <v>8</v>
      </c>
      <c r="E14" s="3">
        <v>29</v>
      </c>
      <c r="F14">
        <f>105+80+770+610+220</f>
        <v>1785</v>
      </c>
    </row>
    <row r="15" spans="1:6" ht="12.75">
      <c r="A15" s="5">
        <v>63</v>
      </c>
      <c r="B15" s="2" t="s">
        <v>76</v>
      </c>
      <c r="D15" s="3" t="s">
        <v>77</v>
      </c>
      <c r="E15" s="3">
        <v>28</v>
      </c>
      <c r="F15">
        <f>840+95+570+280</f>
        <v>1785</v>
      </c>
    </row>
    <row r="16" spans="1:6" ht="12.75">
      <c r="A16" s="5">
        <v>4</v>
      </c>
      <c r="B16" s="2" t="s">
        <v>35</v>
      </c>
      <c r="D16" s="3" t="s">
        <v>13</v>
      </c>
      <c r="E16" s="3">
        <v>31</v>
      </c>
      <c r="F16">
        <f>510+570+555+100</f>
        <v>1735</v>
      </c>
    </row>
    <row r="17" spans="1:6" ht="12.75">
      <c r="A17" s="5">
        <v>6</v>
      </c>
      <c r="B17" s="2" t="s">
        <v>39</v>
      </c>
      <c r="D17" s="3" t="s">
        <v>8</v>
      </c>
      <c r="E17" s="3">
        <v>34</v>
      </c>
      <c r="F17">
        <f>390+385+570+270</f>
        <v>1615</v>
      </c>
    </row>
    <row r="18" spans="1:6" ht="12.75">
      <c r="A18" s="5">
        <v>8</v>
      </c>
      <c r="B18" s="2" t="s">
        <v>34</v>
      </c>
      <c r="D18" s="3" t="s">
        <v>8</v>
      </c>
      <c r="E18" s="3">
        <v>30</v>
      </c>
      <c r="F18">
        <f>295+145+1165</f>
        <v>1605</v>
      </c>
    </row>
    <row r="19" spans="1:6" ht="12.75">
      <c r="A19" s="5">
        <v>23</v>
      </c>
      <c r="B19" s="2" t="s">
        <v>23</v>
      </c>
      <c r="D19" s="3" t="s">
        <v>8</v>
      </c>
      <c r="E19" s="3">
        <v>26</v>
      </c>
      <c r="F19">
        <f>950+355+290</f>
        <v>1595</v>
      </c>
    </row>
    <row r="20" spans="1:6" ht="12.75">
      <c r="A20" s="5">
        <v>36</v>
      </c>
      <c r="B20" s="2" t="s">
        <v>55</v>
      </c>
      <c r="D20" s="3" t="s">
        <v>8</v>
      </c>
      <c r="E20" s="3">
        <v>30</v>
      </c>
      <c r="F20">
        <f>775+420+330</f>
        <v>1525</v>
      </c>
    </row>
    <row r="21" spans="1:6" ht="12.75">
      <c r="A21" s="5">
        <v>12</v>
      </c>
      <c r="B21" s="2" t="s">
        <v>28</v>
      </c>
      <c r="D21" s="3" t="s">
        <v>8</v>
      </c>
      <c r="E21" s="3">
        <v>32</v>
      </c>
      <c r="F21">
        <f>605+730</f>
        <v>1335</v>
      </c>
    </row>
    <row r="22" spans="1:6" ht="12.75">
      <c r="A22" s="5">
        <v>42</v>
      </c>
      <c r="B22" s="2" t="s">
        <v>60</v>
      </c>
      <c r="D22" s="3" t="s">
        <v>8</v>
      </c>
      <c r="E22" s="3">
        <v>26</v>
      </c>
      <c r="F22">
        <f>385+115+175+400+195</f>
        <v>1270</v>
      </c>
    </row>
    <row r="23" spans="1:6" ht="12.75">
      <c r="A23" s="5">
        <v>7</v>
      </c>
      <c r="B23" s="2" t="s">
        <v>40</v>
      </c>
      <c r="D23" s="3" t="s">
        <v>8</v>
      </c>
      <c r="E23" s="3">
        <v>39</v>
      </c>
      <c r="F23">
        <f>760+465</f>
        <v>1225</v>
      </c>
    </row>
    <row r="24" spans="1:6" ht="12.75">
      <c r="A24" s="5">
        <v>48</v>
      </c>
      <c r="B24" s="2" t="s">
        <v>64</v>
      </c>
      <c r="D24" s="3" t="s">
        <v>8</v>
      </c>
      <c r="E24" s="3">
        <v>33</v>
      </c>
      <c r="F24">
        <f>240+440+540</f>
        <v>1220</v>
      </c>
    </row>
    <row r="25" spans="1:6" ht="12.75">
      <c r="A25" s="5">
        <v>52</v>
      </c>
      <c r="B25" s="2" t="s">
        <v>68</v>
      </c>
      <c r="D25" s="3" t="s">
        <v>8</v>
      </c>
      <c r="E25" s="3">
        <v>35</v>
      </c>
      <c r="F25">
        <f>580+460+155</f>
        <v>1195</v>
      </c>
    </row>
    <row r="26" spans="1:6" ht="12.75">
      <c r="A26" s="5">
        <v>43</v>
      </c>
      <c r="B26" s="2" t="s">
        <v>30</v>
      </c>
      <c r="D26" s="3" t="s">
        <v>8</v>
      </c>
      <c r="E26" s="3">
        <v>31</v>
      </c>
      <c r="F26">
        <f>260+330+560</f>
        <v>1150</v>
      </c>
    </row>
    <row r="27" spans="1:6" ht="12.75">
      <c r="A27" s="5">
        <v>56</v>
      </c>
      <c r="B27" s="2" t="s">
        <v>71</v>
      </c>
      <c r="D27" s="3" t="s">
        <v>8</v>
      </c>
      <c r="E27" s="3">
        <v>20</v>
      </c>
      <c r="F27">
        <f>660+490</f>
        <v>1150</v>
      </c>
    </row>
    <row r="28" spans="1:6" ht="12.75">
      <c r="A28" s="5">
        <v>32</v>
      </c>
      <c r="B28" s="2" t="s">
        <v>10</v>
      </c>
      <c r="D28" s="3" t="s">
        <v>8</v>
      </c>
      <c r="E28" s="3">
        <v>28</v>
      </c>
      <c r="F28">
        <f>235+385+490</f>
        <v>1110</v>
      </c>
    </row>
    <row r="29" spans="1:6" ht="12.75">
      <c r="A29" s="5">
        <v>40</v>
      </c>
      <c r="B29" s="2" t="s">
        <v>20</v>
      </c>
      <c r="D29" s="3" t="s">
        <v>8</v>
      </c>
      <c r="E29" s="3">
        <v>36</v>
      </c>
      <c r="F29">
        <f>870+90</f>
        <v>960</v>
      </c>
    </row>
    <row r="30" spans="1:6" ht="12.75">
      <c r="A30" s="5">
        <v>49</v>
      </c>
      <c r="B30" s="2" t="s">
        <v>18</v>
      </c>
      <c r="D30" s="3" t="s">
        <v>8</v>
      </c>
      <c r="E30" s="3">
        <v>20</v>
      </c>
      <c r="F30">
        <f>425+410</f>
        <v>835</v>
      </c>
    </row>
    <row r="31" spans="1:6" ht="12.75">
      <c r="A31" s="5">
        <v>18</v>
      </c>
      <c r="B31" s="2" t="s">
        <v>46</v>
      </c>
      <c r="D31" s="3" t="s">
        <v>8</v>
      </c>
      <c r="E31" s="3">
        <v>31</v>
      </c>
      <c r="F31">
        <f>425+375</f>
        <v>800</v>
      </c>
    </row>
    <row r="32" spans="1:6" ht="12.75">
      <c r="A32" s="5">
        <v>21</v>
      </c>
      <c r="B32" s="2" t="s">
        <v>49</v>
      </c>
      <c r="D32" s="3" t="s">
        <v>43</v>
      </c>
      <c r="E32" s="3">
        <v>26</v>
      </c>
      <c r="F32">
        <f>310+410</f>
        <v>720</v>
      </c>
    </row>
    <row r="33" spans="1:6" ht="12.75">
      <c r="A33" s="5">
        <v>35</v>
      </c>
      <c r="B33" s="2" t="s">
        <v>27</v>
      </c>
      <c r="D33" s="3" t="s">
        <v>8</v>
      </c>
      <c r="E33" s="3">
        <v>35</v>
      </c>
      <c r="F33">
        <v>700</v>
      </c>
    </row>
    <row r="34" spans="1:6" ht="12.75">
      <c r="A34" s="5">
        <v>50</v>
      </c>
      <c r="B34" s="2" t="s">
        <v>66</v>
      </c>
      <c r="D34" s="3" t="s">
        <v>8</v>
      </c>
      <c r="E34" s="3">
        <v>32</v>
      </c>
      <c r="F34">
        <f>210+460</f>
        <v>670</v>
      </c>
    </row>
    <row r="35" spans="1:6" ht="12.75">
      <c r="A35" s="5">
        <v>28</v>
      </c>
      <c r="B35" s="2" t="s">
        <v>51</v>
      </c>
      <c r="D35" s="3" t="s">
        <v>43</v>
      </c>
      <c r="E35" s="3">
        <v>31</v>
      </c>
      <c r="F35">
        <v>650</v>
      </c>
    </row>
    <row r="36" spans="1:6" ht="12.75">
      <c r="A36" s="5">
        <v>14</v>
      </c>
      <c r="B36" s="2" t="s">
        <v>45</v>
      </c>
      <c r="D36" s="3" t="s">
        <v>8</v>
      </c>
      <c r="E36" s="3">
        <v>22</v>
      </c>
      <c r="F36">
        <v>560</v>
      </c>
    </row>
    <row r="37" spans="1:6" ht="12.75">
      <c r="A37" s="5">
        <v>33</v>
      </c>
      <c r="B37" s="2" t="s">
        <v>21</v>
      </c>
      <c r="D37" s="3" t="s">
        <v>8</v>
      </c>
      <c r="E37" s="3">
        <v>35</v>
      </c>
      <c r="F37">
        <v>535</v>
      </c>
    </row>
    <row r="38" spans="1:6" ht="12.75">
      <c r="A38" s="5">
        <v>15</v>
      </c>
      <c r="B38" s="2" t="s">
        <v>19</v>
      </c>
      <c r="D38" s="3" t="s">
        <v>8</v>
      </c>
      <c r="E38" s="3">
        <v>30</v>
      </c>
      <c r="F38">
        <f>330+180</f>
        <v>510</v>
      </c>
    </row>
    <row r="39" spans="1:6" ht="12.75">
      <c r="A39" s="5">
        <v>46</v>
      </c>
      <c r="B39" s="2" t="s">
        <v>62</v>
      </c>
      <c r="D39" s="3" t="s">
        <v>8</v>
      </c>
      <c r="E39" s="3">
        <v>27</v>
      </c>
      <c r="F39">
        <v>505</v>
      </c>
    </row>
    <row r="40" spans="1:6" ht="12.75">
      <c r="A40" s="5">
        <v>22</v>
      </c>
      <c r="B40" s="2" t="s">
        <v>11</v>
      </c>
      <c r="D40" s="3" t="s">
        <v>8</v>
      </c>
      <c r="E40" s="3">
        <v>30</v>
      </c>
      <c r="F40">
        <v>475</v>
      </c>
    </row>
    <row r="41" spans="1:6" ht="12.75">
      <c r="A41" s="5">
        <v>13</v>
      </c>
      <c r="B41" s="2" t="s">
        <v>44</v>
      </c>
      <c r="D41" s="3" t="s">
        <v>8</v>
      </c>
      <c r="E41" s="3">
        <v>17</v>
      </c>
      <c r="F41">
        <f>155+265</f>
        <v>420</v>
      </c>
    </row>
    <row r="42" spans="1:6" ht="12.75">
      <c r="A42" s="5">
        <v>45</v>
      </c>
      <c r="B42" s="2" t="s">
        <v>9</v>
      </c>
      <c r="D42" s="3" t="s">
        <v>8</v>
      </c>
      <c r="E42" s="3">
        <v>35</v>
      </c>
      <c r="F42">
        <f>5+415</f>
        <v>420</v>
      </c>
    </row>
    <row r="43" spans="1:6" ht="12.75">
      <c r="A43" s="5">
        <v>11</v>
      </c>
      <c r="B43" s="2" t="s">
        <v>31</v>
      </c>
      <c r="D43" s="3" t="s">
        <v>8</v>
      </c>
      <c r="E43" s="3">
        <v>46</v>
      </c>
      <c r="F43">
        <v>405</v>
      </c>
    </row>
    <row r="44" spans="1:6" ht="12.75">
      <c r="A44" s="5">
        <v>17</v>
      </c>
      <c r="B44" s="2" t="s">
        <v>17</v>
      </c>
      <c r="D44" s="3" t="s">
        <v>12</v>
      </c>
      <c r="E44" s="3">
        <v>41</v>
      </c>
      <c r="F44">
        <f>230+175</f>
        <v>405</v>
      </c>
    </row>
    <row r="45" spans="1:6" ht="12.75">
      <c r="A45" s="5">
        <v>60</v>
      </c>
      <c r="B45" s="2" t="s">
        <v>74</v>
      </c>
      <c r="D45" s="3" t="s">
        <v>8</v>
      </c>
      <c r="E45" s="3">
        <v>30</v>
      </c>
      <c r="F45">
        <f>240+100</f>
        <v>340</v>
      </c>
    </row>
    <row r="46" spans="1:6" ht="12.75">
      <c r="A46" s="5">
        <v>3</v>
      </c>
      <c r="B46" s="2" t="s">
        <v>37</v>
      </c>
      <c r="D46" s="3" t="s">
        <v>8</v>
      </c>
      <c r="E46" s="3">
        <v>36</v>
      </c>
      <c r="F46">
        <v>320</v>
      </c>
    </row>
    <row r="47" spans="1:6" ht="12.75">
      <c r="A47" s="5">
        <v>47</v>
      </c>
      <c r="B47" s="2" t="s">
        <v>63</v>
      </c>
      <c r="D47" s="3" t="s">
        <v>8</v>
      </c>
      <c r="E47" s="3">
        <v>33</v>
      </c>
      <c r="F47">
        <f>155+160</f>
        <v>315</v>
      </c>
    </row>
    <row r="48" spans="1:6" ht="12.75">
      <c r="A48" s="5">
        <v>30</v>
      </c>
      <c r="B48" s="2" t="s">
        <v>53</v>
      </c>
      <c r="D48" s="3" t="s">
        <v>8</v>
      </c>
      <c r="E48" s="3">
        <v>55</v>
      </c>
      <c r="F48">
        <v>300</v>
      </c>
    </row>
    <row r="49" spans="1:6" ht="12.75">
      <c r="A49" s="5">
        <v>31</v>
      </c>
      <c r="B49" s="2" t="s">
        <v>54</v>
      </c>
      <c r="D49" s="3" t="s">
        <v>8</v>
      </c>
      <c r="E49" s="3">
        <v>28</v>
      </c>
      <c r="F49">
        <v>260</v>
      </c>
    </row>
    <row r="50" spans="1:6" ht="12.75">
      <c r="A50" s="5">
        <v>39</v>
      </c>
      <c r="B50" s="2" t="s">
        <v>58</v>
      </c>
      <c r="D50" s="3" t="s">
        <v>8</v>
      </c>
      <c r="E50" s="3">
        <v>44</v>
      </c>
      <c r="F50">
        <v>250</v>
      </c>
    </row>
    <row r="51" spans="1:6" ht="12.75">
      <c r="A51" s="5">
        <v>26</v>
      </c>
      <c r="B51" s="2" t="s">
        <v>50</v>
      </c>
      <c r="D51" s="3" t="s">
        <v>8</v>
      </c>
      <c r="E51" s="3">
        <v>38</v>
      </c>
      <c r="F51">
        <v>220</v>
      </c>
    </row>
    <row r="52" spans="1:6" ht="12.75">
      <c r="A52" s="5">
        <v>10</v>
      </c>
      <c r="B52" s="2" t="s">
        <v>42</v>
      </c>
      <c r="D52" s="3" t="s">
        <v>43</v>
      </c>
      <c r="E52" s="3">
        <v>46</v>
      </c>
      <c r="F52">
        <v>160</v>
      </c>
    </row>
    <row r="53" spans="1:6" ht="12.75">
      <c r="A53" s="5">
        <v>57</v>
      </c>
      <c r="B53" s="2" t="s">
        <v>72</v>
      </c>
      <c r="D53" s="3" t="s">
        <v>8</v>
      </c>
      <c r="E53" s="3">
        <v>56</v>
      </c>
      <c r="F53">
        <v>135</v>
      </c>
    </row>
    <row r="54" spans="1:6" ht="12.75">
      <c r="A54" s="5">
        <v>20</v>
      </c>
      <c r="B54" s="2" t="s">
        <v>48</v>
      </c>
      <c r="D54" s="3" t="s">
        <v>8</v>
      </c>
      <c r="E54" s="3">
        <v>34</v>
      </c>
      <c r="F54">
        <v>100</v>
      </c>
    </row>
    <row r="55" spans="1:6" ht="12.75">
      <c r="A55" s="5">
        <v>5</v>
      </c>
      <c r="B55" s="2" t="s">
        <v>38</v>
      </c>
      <c r="D55" s="3" t="s">
        <v>8</v>
      </c>
      <c r="E55" s="3">
        <v>44</v>
      </c>
      <c r="F55">
        <v>0</v>
      </c>
    </row>
    <row r="56" spans="1:6" ht="12.75">
      <c r="A56" s="5">
        <v>19</v>
      </c>
      <c r="B56" s="2" t="s">
        <v>47</v>
      </c>
      <c r="D56" s="3" t="s">
        <v>8</v>
      </c>
      <c r="E56" s="3">
        <v>27</v>
      </c>
      <c r="F56">
        <v>0</v>
      </c>
    </row>
    <row r="57" spans="1:6" ht="12.75">
      <c r="A57" s="5">
        <v>25</v>
      </c>
      <c r="B57" s="2" t="s">
        <v>32</v>
      </c>
      <c r="D57" s="3" t="s">
        <v>8</v>
      </c>
      <c r="E57" s="3">
        <v>30</v>
      </c>
      <c r="F57">
        <v>0</v>
      </c>
    </row>
    <row r="58" spans="1:6" ht="12.75">
      <c r="A58" s="5">
        <v>29</v>
      </c>
      <c r="B58" s="2" t="s">
        <v>52</v>
      </c>
      <c r="D58" s="3" t="s">
        <v>8</v>
      </c>
      <c r="E58" s="3">
        <v>32</v>
      </c>
      <c r="F58">
        <v>0</v>
      </c>
    </row>
    <row r="59" spans="1:6" ht="12.75">
      <c r="A59" s="5">
        <v>37</v>
      </c>
      <c r="B59" s="2" t="s">
        <v>14</v>
      </c>
      <c r="D59" s="3" t="s">
        <v>8</v>
      </c>
      <c r="E59" s="3">
        <v>28</v>
      </c>
      <c r="F59">
        <v>0</v>
      </c>
    </row>
    <row r="60" spans="1:6" ht="12.75">
      <c r="A60" s="5">
        <v>44</v>
      </c>
      <c r="B60" s="2" t="s">
        <v>61</v>
      </c>
      <c r="D60" s="3" t="s">
        <v>43</v>
      </c>
      <c r="E60" s="3">
        <v>40</v>
      </c>
      <c r="F60">
        <v>0</v>
      </c>
    </row>
    <row r="61" spans="1:6" ht="12.75">
      <c r="A61" s="5">
        <v>54</v>
      </c>
      <c r="B61" s="2" t="s">
        <v>70</v>
      </c>
      <c r="D61" s="3" t="s">
        <v>8</v>
      </c>
      <c r="E61" s="3">
        <v>32</v>
      </c>
      <c r="F61">
        <v>0</v>
      </c>
    </row>
    <row r="62" spans="1:6" ht="12.75">
      <c r="A62" s="5">
        <v>55</v>
      </c>
      <c r="B62" s="2" t="s">
        <v>24</v>
      </c>
      <c r="D62" s="3" t="s">
        <v>8</v>
      </c>
      <c r="E62" s="3">
        <v>35</v>
      </c>
      <c r="F62">
        <v>0</v>
      </c>
    </row>
    <row r="63" spans="1:6" ht="12.75">
      <c r="A63" s="5">
        <v>61</v>
      </c>
      <c r="B63" s="2" t="s">
        <v>75</v>
      </c>
      <c r="D63" s="3" t="s">
        <v>8</v>
      </c>
      <c r="E63" s="3">
        <v>35</v>
      </c>
      <c r="F63">
        <v>0</v>
      </c>
    </row>
    <row r="64" spans="1:5" ht="13.5" thickBot="1">
      <c r="A64" s="5">
        <v>34</v>
      </c>
      <c r="B64" s="2" t="s">
        <v>36</v>
      </c>
      <c r="D64" s="3" t="s">
        <v>8</v>
      </c>
      <c r="E64" s="3">
        <v>33</v>
      </c>
    </row>
    <row r="65" spans="5:7" ht="13.5" thickBot="1">
      <c r="E65" s="28" t="s">
        <v>79</v>
      </c>
      <c r="F65" s="29">
        <f>SUM(F3:F64)</f>
        <v>68639</v>
      </c>
      <c r="G65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про</cp:lastModifiedBy>
  <cp:lastPrinted>2015-07-13T11:48:55Z</cp:lastPrinted>
  <dcterms:created xsi:type="dcterms:W3CDTF">2015-05-18T09:53:38Z</dcterms:created>
  <dcterms:modified xsi:type="dcterms:W3CDTF">2018-05-13T07:28:53Z</dcterms:modified>
  <cp:category/>
  <cp:version/>
  <cp:contentType/>
  <cp:contentStatus/>
</cp:coreProperties>
</file>